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C238D728-358A-4479-BDBF-7614091B6376}" xr6:coauthVersionLast="47" xr6:coauthVersionMax="47" xr10:uidLastSave="{00000000-0000-0000-0000-000000000000}"/>
  <bookViews>
    <workbookView xWindow="-120" yWindow="-120" windowWidth="29040" windowHeight="15990" xr2:uid="{00000000-000D-0000-FFFF-FFFF00000000}"/>
  </bookViews>
  <sheets>
    <sheet name="BoQ"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11" l="1"/>
  <c r="D17" i="11"/>
  <c r="D16" i="11"/>
  <c r="D15" i="11"/>
  <c r="D14" i="11"/>
  <c r="D19" i="11" s="1"/>
  <c r="D13" i="11"/>
  <c r="C73" i="11" l="1"/>
  <c r="H73" i="11"/>
  <c r="D30" i="11"/>
</calcChain>
</file>

<file path=xl/sharedStrings.xml><?xml version="1.0" encoding="utf-8"?>
<sst xmlns="http://schemas.openxmlformats.org/spreadsheetml/2006/main" count="128" uniqueCount="83">
  <si>
    <t>No</t>
  </si>
  <si>
    <t>Description</t>
  </si>
  <si>
    <t>Unit</t>
  </si>
  <si>
    <t>Qty</t>
  </si>
  <si>
    <t>Job</t>
  </si>
  <si>
    <t>Mobilization and Demobilization of labor/machinaryworkshop for fixing, fabrication and maintaining of any kind of work such as form woeks, concrete, steel, carpentary …etc.</t>
  </si>
  <si>
    <t>Cleaning the site after completing the whole job and before handover.</t>
  </si>
  <si>
    <t>M2</t>
  </si>
  <si>
    <t>ML</t>
  </si>
  <si>
    <t>M3</t>
  </si>
  <si>
    <t>LS</t>
  </si>
  <si>
    <t>3. 1</t>
  </si>
  <si>
    <t>No.</t>
  </si>
  <si>
    <t>MOBILIZATION:</t>
  </si>
  <si>
    <t>SITE CLEARANCE:</t>
  </si>
  <si>
    <t>FENCE WORKS:</t>
  </si>
  <si>
    <t>LATRINES (5 STANCES):</t>
  </si>
  <si>
    <t>FEASIBILITY WORKS:</t>
  </si>
  <si>
    <t>DOORS &amp; WINDOWS:</t>
  </si>
  <si>
    <t>FINISHING WORKS:</t>
  </si>
  <si>
    <t>EXTERNAL FLOOR:</t>
  </si>
  <si>
    <t>BUILDING WORKS:</t>
  </si>
  <si>
    <t>HANDWASHING BASIN:</t>
  </si>
  <si>
    <t>ELECTRICAL WORKS &amp; EXTRA FINISHING</t>
  </si>
  <si>
    <t>Excavation required depth for foundation 50(width)*70(depth)cm ,rate include desposal of excavaton  away or selected approved area,as per normal standard and UNHCR engineer instruction.</t>
  </si>
  <si>
    <t>supply material and lay stone foundation with c/s  morter(1:8) (50 cm depth, 50 cm width) by 2 stages 25 cm each,as per normal standard and UNHCR engineer instruction.</t>
  </si>
  <si>
    <t>Supply materials and building brick continue foundation (two bricks system) with c/s morter (1:6) width of wall 40cm ,hight 40 cm, as per normal standard and UNHCR engineer instruction.</t>
  </si>
  <si>
    <t>Supply materials and building bricks wall of blocks with c/c morter (1:8)width of 30cm (one and half brick system) including parapet ,work to include all related works, as per normal standard and UNHCR engineer instruction.</t>
  </si>
  <si>
    <t>Supply materials and fill sub base layer of selected material under ground slab (for the rooms and waiting area)of 40cm , rate include leveling ,watering and compaction by 2 layer 20cm each, as per normal standard and UNHCR engineer instruction.</t>
  </si>
  <si>
    <t>Supply materials and plaster walls c/s morter (1:6) for internal and external  walls ,rate include walls edge /corners plaster  windows and doors  sillsand all related works ,complete job, as per normal standard and UNHCR engineer instruction.</t>
  </si>
  <si>
    <t>supply materials and fabricate steel grid from rectangular steel pipes 4*8 cm and 6*3 cm 1mm, for roof support grids , the work includes fixing,unti rust paint, paint,fixing on the tie beams using bolts and all necessary accessories the work includes supply materials and fix a pre painted corrugated sheets steel sheets .35mm thk ,blue color, as shows in design ,fixing on the purlins, trusses drilled nails with washer and all necessary accessories, as per normal standard and UNHCR engineer instruction.</t>
  </si>
  <si>
    <r>
      <t xml:space="preserve">Supply and fix suspended ceiling from gypsum board square tiles 60x 60 cm, and Aluminium frames T profile, and the suspended hanging system, including aluminum L profile. </t>
    </r>
    <r>
      <rPr>
        <sz val="11"/>
        <color rgb="FFFF0000"/>
        <rFont val="Calibri"/>
        <family val="2"/>
        <scheme val="minor"/>
      </rPr>
      <t>The sample to be presented prior installation, as per normal standard and UNHCR engineer instruction.</t>
    </r>
  </si>
  <si>
    <t>Supply and fix(180*220)size new solid steel door ,locally made, using heavy steel for door and frams as in attached design ,covered with heavy steel sheet, price to include, fixing with hinges , locking system, paint ,…etc, as per normal standard and UNHCR engineer instruction.</t>
  </si>
  <si>
    <t>Supply and fix(120*220)size new solid steel door ,locally made, using heavy steel for rectangular pipes for doors and frames as in attached design ,covered with heavy steel sheet, price to include, fixing with hinges , locking system, paint ,…etc, as per normal standard and UNHCR engineer instruction.</t>
  </si>
  <si>
    <t>Supply and fix (3*220)size new solid steel door for main gate ,locally made, using heavy steel for door and frams as in attached design ,covered with heavy steel sheet, price to include, fixing with hinges , locking system, paint ,…etc, as per normal standard and UNHCR engineer instruction.</t>
  </si>
  <si>
    <t>Supply material  and fabricate(120*120)size newsteel new windows ,locally made, using heavy steel for  frames,covered with ribbed steel platewith horizontal grills  made of 4*8 cm pipes, price to include, fixing with hinges , locking system, paint ,grills ...etc, as per normal standard and UNHCR engineer instruction.</t>
  </si>
  <si>
    <t>Supply materials and apply quick drying prime (internal walls only ) two coats to make the surface of walls adhesive to receive new paint, as per normal standard and UNHCR engineer instruction.</t>
  </si>
  <si>
    <t>Supply materils and apply paint (suitabe for interior and exterior walls ) 2 layers of paeint (selected color ) ( main blocks ) , rate includes all related works, as per normal standard and UNHCR engineer instruction.</t>
  </si>
  <si>
    <t>Supply material and fill sub-base layer of selected materials for corridoor(at the entrance), 40 cm height, rate includes leveling, watering and compaction by 2 layers 20 cm each, as per normal standard and UNHCR engineer instruction.</t>
  </si>
  <si>
    <t>Supply materials and cast conc.3 Steps 150cm wide and 15 cm height @ (entrance), with length 3m, rate includes all related works, as per normal standard and UNHCR engineer instruction.</t>
  </si>
  <si>
    <t>Supply and fix 600x600mm Heavy Duty, water resistant, glazed ceramic. The sample to be presented prior installation, as per normal standard and UNHCR engineer instruction.</t>
  </si>
  <si>
    <t>Supply materials and backfill of the compound to insure floor protection with selected material height of 30cm , rate include leveling and compaction, as per normal standard and UNHCR engineer instruction.</t>
  </si>
  <si>
    <t>Supply materials and build 2 basin for hand washing attached to latrines, with 2 water taps, the height should be suitable to disabled people, the work includes piping from the elevated water tank that located in the women center with all needed fittings,as per normal standard and UNHCR engineer instruction.</t>
  </si>
  <si>
    <t>Supplying and installing a signboard (1 * 1) meters of iron sheet, indicating the name of the project, the donor, and the implementer, as per normal standard and UNHCR engineer instruction.</t>
  </si>
  <si>
    <t>Supply materials and cast  reinforced concrete (1:2:4) with 6 steel 12mm bar for continues foundation 30*40cm and use 8mm steel baar for Stirrup @ 200 mm, the rate to include conc. Steel ,formation work,steel work and related works, as per normal standard and UNHCR engineer instruction.</t>
  </si>
  <si>
    <r>
      <t>Supply materials and cast reinforced concrete (1:2:4) with 4</t>
    </r>
    <r>
      <rPr>
        <sz val="11"/>
        <color theme="1"/>
        <rFont val="Calibri"/>
        <family val="2"/>
      </rPr>
      <t>ø</t>
    </r>
    <r>
      <rPr>
        <sz val="9.9"/>
        <color theme="1"/>
        <rFont val="Calibri"/>
        <family val="2"/>
      </rPr>
      <t>12mm</t>
    </r>
    <r>
      <rPr>
        <sz val="11"/>
        <color theme="1"/>
        <rFont val="Calibri"/>
        <family val="2"/>
        <scheme val="minor"/>
      </rPr>
      <t xml:space="preserve"> stell  bars  for tie beams 30*20cm and use 8mm steel baar for Stirrup @ 200 mm , rate to include concrete ,steel, form work , steel work and all related works, as per normal standard and UNHCR engineer instruction.</t>
    </r>
  </si>
  <si>
    <t>Supply materials and cast reinforced concrete (1:2:4)  with 4ø12mm stell  bars  for ring beam 30*20cm and use 8mm steel baar for Stirrup @ 200 mm, rate to include concrete ,steel, form work , steel work and all related works, as per normal standard and UNHCR engineer instruction.</t>
  </si>
  <si>
    <t>Supply materials and cast 10 cm thick conctere (1:3:6)  for ground slab,including steel grid with 8 mm steel bars at 20 cm both direction, (including the waiting area)work include all related works, as per normal standard and UNHCR engineer instruction.</t>
  </si>
  <si>
    <r>
      <t xml:space="preserve">Supply and install </t>
    </r>
    <r>
      <rPr>
        <b/>
        <sz val="11"/>
        <color theme="1"/>
        <rFont val="Calibri"/>
        <family val="2"/>
        <scheme val="minor"/>
      </rPr>
      <t xml:space="preserve"> </t>
    </r>
    <r>
      <rPr>
        <sz val="11"/>
        <color theme="1"/>
        <rFont val="Calibri"/>
        <family val="2"/>
        <scheme val="minor"/>
      </rPr>
      <t>Ceiling mounted sweep fan with all Accessories like wall mounted Speed Control, non-corrosive type blades, regulator, fan hook, extension rod and all other accessories required. Minimum fan-to-floor distance shall be 230cm.  Price shall include PVC insulated conductors of 3x2.5mm2 inside PVC conduit of 16mm diameter including junction boxes with covers and insulating screw cap connectors The rate should include excavation, laying and connection with cable cleats, as per normal standard and UNHCR engineer instruction.</t>
    </r>
  </si>
  <si>
    <t xml:space="preserve">Light Fittings and Lamps:
supply, instal and connect wall lights of LED Wall lamps 15 w in buildings as shown in the drawings with wiring of 2x2.5mm2 cable inside PVC conduit of 16mm diameter , the work includes digging installing (installation before finishing works), lamps key for opening and closing, and all needed finishing works, as per normal standard and UNHCR engineer instruction.	</t>
  </si>
  <si>
    <t>Provide for supply, installation and all cables and socket (as sown in drawings) required for a complete electrical work including PVC conduits  Provide for armoured connection cable from the building to the nearest power source. The rate should include excavation, laying and connection with cable cleats, as per normal standard and UNHCR engineer instruction.</t>
  </si>
  <si>
    <t xml:space="preserve">Supply materials and cast Construct 2 ramps for disable people as shown in drawing, with slope of 1:08 with maximum length of 3.5-4 meters and width not less than 90 cm,Using 8mm steel bars, 15 cm mesh both direction as fine reinforecement ,hand rails should also be installed to protect and facilitate the use of ramps,the work include site cleaning before and after construction and all necessary finishing works, as per normal standard and UNHCR engineer instruction.	</t>
  </si>
  <si>
    <t xml:space="preserve">Supply material and fabricate chain link fence as shown in drawing, 1.8 meter height. 3'' steel pipes supporter @ 2 meter, fixed by 40x40x50 cm concrete base rate attached to wier mesh 25cm and linked to steel pipes using Knot each 1m to ensure good fixing as shown in drawings, as per normal standard and UNHCR engineer  instruction.	</t>
  </si>
  <si>
    <t>Supply material and fabricate main gate with locking system linked to the fence as shown in drawing,3m width (2 doors with support and lock in the middel), 1.8 meter height. 3'' steel pipes for both frame and stands , fixed by 60x60x60 cm concrete base, rate including all needed works, as per normal standard and UNHCR engineer instruction.</t>
  </si>
  <si>
    <t>Supply material and fabricate pedestrian gate with locking system linked to the fence as shown in drawing,1.2m width, 1.8 meter height. 3'' steel pipes for both frame and stands , fixed by 60x60x60 cm concrete base rate including all needed works as per normal standard and UNHCR engineer instruction.</t>
  </si>
  <si>
    <t xml:space="preserve">Supply and instal approved type of LED roof light lamps Lighting,   15 W,  The rate should include fixing on roof, installing keys for opening and closing , weiring, laying and connection with cable cleats, as per normal standard and UNHCR engineer instruction.
</t>
  </si>
  <si>
    <r>
      <t>excavation of pit with dimensions (2.5 D</t>
    </r>
    <r>
      <rPr>
        <sz val="12"/>
        <color theme="1"/>
        <rFont val="Times New Roman"/>
        <family val="1"/>
      </rPr>
      <t>*3W*6H) m.</t>
    </r>
  </si>
  <si>
    <r>
      <t>M</t>
    </r>
    <r>
      <rPr>
        <vertAlign val="superscript"/>
        <sz val="11"/>
        <color theme="1"/>
        <rFont val="Calibri"/>
        <family val="2"/>
        <scheme val="minor"/>
      </rPr>
      <t>3</t>
    </r>
  </si>
  <si>
    <t>Supply and construction of a pit lining with (one brick and half) red bricks works with cement mortar (1:8) including dividing walls.</t>
  </si>
  <si>
    <r>
      <t>M</t>
    </r>
    <r>
      <rPr>
        <vertAlign val="superscript"/>
        <sz val="11"/>
        <color theme="1"/>
        <rFont val="Calibri"/>
        <family val="2"/>
        <scheme val="minor"/>
      </rPr>
      <t>2</t>
    </r>
  </si>
  <si>
    <t>Supplying and casting concrete (1:3:6) for the corridor floors and making Cement coating. For the privacy area.</t>
  </si>
  <si>
    <t>Supplying and placing Reinforcement concrete (1:2:4) for the latrine slab using 12mm bars 15cm grid for reinforcement.</t>
  </si>
  <si>
    <t>Supply material and cast a grade beam at for the substructure with section of (30*25) cm using 4T12mm with strip links of 200mm C/C.</t>
  </si>
  <si>
    <t>Excavation of foundation trench (0.5*0.5).</t>
  </si>
  <si>
    <t>Supply and construct privacy wall single brick works with 1.5 high above the ground level the process includes the stone works as well.</t>
  </si>
  <si>
    <t>Supply material and cast slab beam with section of (30*20) cm using 6T12mm with strip links of 250mm C/C</t>
  </si>
  <si>
    <t>Supply and construction of a single-brick wall with cement mortar (1:8) for rooms the process includes the “barabait” and (0.4*0.4) m void for ventilation.</t>
  </si>
  <si>
    <t>Supply and casting of concrete (1:2:4) for the doors beam (lintel beam) reinforced with steel bars 12mm (4 bars).</t>
  </si>
  <si>
    <t>Supply, manufacture, and installation of zinc roofing with square pipes (4*8) including fixing bolts (4*8).</t>
  </si>
  <si>
    <t>Supplying and making plaster with cement mortar (1:8) for the walls inside and outside the rooms.</t>
  </si>
  <si>
    <t>Supplying and installing steel doors with a skylight size (0.7 * 2.0) meters for the doors of normal rooms D1</t>
  </si>
  <si>
    <t>Supply and installation of a steel door with a skylight size (1*2.0) meters for people with special needs room D2</t>
  </si>
  <si>
    <r>
      <t>Supplying and painting the wall inside and out (color is white with blue stripe in top line</t>
    </r>
    <r>
      <rPr>
        <sz val="11"/>
        <color theme="1"/>
        <rFont val="Arial"/>
        <family val="2"/>
      </rPr>
      <t xml:space="preserve"> (</t>
    </r>
  </si>
  <si>
    <t>Supply and installation of ventilation pipes of 4-inch dimeter includes the pipe cover.</t>
  </si>
  <si>
    <t>Supplying and installing of facilities for people with dis-abilities, 1-iron seat, 2-hand rail along the room. 3-Water container.</t>
  </si>
  <si>
    <t>job</t>
  </si>
  <si>
    <t>Supplying and installing toilet ceramic seats.</t>
  </si>
  <si>
    <t>Supply and construction of ramp to special need people room with handrail.</t>
  </si>
  <si>
    <t>Supply materials and build 2 basin for hand washing attached to latrines, with 2 water taps, the height should be suitable to disabled people, the work includes piping from the elevated water tank that located in the women center with all needed fittings, as per normal standard and UNHCR engineer instruction.</t>
  </si>
  <si>
    <t>Rate (SDG)</t>
  </si>
  <si>
    <t>Amount (SDG)</t>
  </si>
  <si>
    <t>Grand total (SDG)</t>
  </si>
  <si>
    <t>Standard BOQ of Motherhood &amp; Childhood care Center - Gubysh Area - PRF 0171 - NS23007-722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</si>
</sst>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sz val="11"/>
      <color theme="1"/>
      <name val="Calibri"/>
      <family val="2"/>
    </font>
    <font>
      <sz val="9.9"/>
      <color theme="1"/>
      <name val="Calibri"/>
      <family val="2"/>
    </font>
    <font>
      <sz val="11"/>
      <name val="Calibri"/>
      <family val="2"/>
      <scheme val="minor"/>
    </font>
    <font>
      <b/>
      <u/>
      <sz val="11"/>
      <color theme="1"/>
      <name val="Calibri"/>
      <family val="2"/>
      <scheme val="minor"/>
    </font>
    <font>
      <b/>
      <i/>
      <sz val="12"/>
      <color rgb="FF0070C0"/>
      <name val="Calibri"/>
      <family val="2"/>
      <scheme val="minor"/>
    </font>
    <font>
      <sz val="8"/>
      <name val="Calibri"/>
      <family val="2"/>
      <scheme val="minor"/>
    </font>
    <font>
      <sz val="10"/>
      <color theme="1"/>
      <name val="Calibri"/>
      <family val="2"/>
      <scheme val="minor"/>
    </font>
    <font>
      <sz val="12"/>
      <color theme="1"/>
      <name val="Times New Roman"/>
      <family val="1"/>
    </font>
    <font>
      <vertAlign val="superscript"/>
      <sz val="11"/>
      <color theme="1"/>
      <name val="Calibri"/>
      <family val="2"/>
      <scheme val="minor"/>
    </font>
    <font>
      <sz val="11"/>
      <color theme="1"/>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7"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164" fontId="0" fillId="0" borderId="0" xfId="1" applyNumberFormat="1" applyFont="1" applyFill="1"/>
    <xf numFmtId="164" fontId="0" fillId="0" borderId="0" xfId="0" applyNumberFormat="1"/>
    <xf numFmtId="0" fontId="0" fillId="0" borderId="3" xfId="0" applyBorder="1" applyAlignment="1">
      <alignment horizontal="center"/>
    </xf>
    <xf numFmtId="164" fontId="0" fillId="0" borderId="1" xfId="1" applyNumberFormat="1" applyFont="1" applyFill="1" applyBorder="1" applyAlignment="1">
      <alignment horizontal="center" vertical="center"/>
    </xf>
    <xf numFmtId="164" fontId="0" fillId="0" borderId="1" xfId="1" applyNumberFormat="1" applyFont="1" applyFill="1" applyBorder="1" applyAlignment="1">
      <alignment horizontal="right" vertical="center"/>
    </xf>
    <xf numFmtId="0" fontId="0" fillId="0" borderId="1" xfId="0" applyBorder="1" applyAlignment="1">
      <alignment horizontal="center" vertical="center" wrapText="1"/>
    </xf>
    <xf numFmtId="0" fontId="0" fillId="0" borderId="1" xfId="0" applyBorder="1" applyAlignment="1">
      <alignment vertical="top" wrapText="1"/>
    </xf>
    <xf numFmtId="3" fontId="0" fillId="0" borderId="1" xfId="0" applyNumberFormat="1" applyBorder="1" applyAlignment="1">
      <alignment horizontal="center" vertical="center" wrapText="1"/>
    </xf>
    <xf numFmtId="3" fontId="0" fillId="0" borderId="1" xfId="0" applyNumberFormat="1" applyBorder="1" applyAlignment="1">
      <alignment horizontal="right" vertical="center" wrapText="1"/>
    </xf>
    <xf numFmtId="2"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165"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165" fontId="0" fillId="0" borderId="2" xfId="0" applyNumberFormat="1" applyBorder="1" applyAlignment="1">
      <alignment horizontal="center" vertical="center" wrapText="1"/>
    </xf>
    <xf numFmtId="3" fontId="0" fillId="0" borderId="2" xfId="0" applyNumberFormat="1" applyBorder="1" applyAlignment="1">
      <alignment horizontal="center" vertical="center" wrapText="1"/>
    </xf>
    <xf numFmtId="3" fontId="0" fillId="0" borderId="2" xfId="0" applyNumberFormat="1" applyBorder="1" applyAlignment="1">
      <alignment horizontal="right" vertical="center" wrapText="1"/>
    </xf>
    <xf numFmtId="1" fontId="0" fillId="0" borderId="1" xfId="0" applyNumberFormat="1" applyBorder="1" applyAlignment="1">
      <alignment horizontal="center" vertical="center"/>
    </xf>
    <xf numFmtId="0" fontId="0" fillId="0" borderId="0" xfId="0" applyAlignment="1">
      <alignment vertical="top" wrapText="1"/>
    </xf>
    <xf numFmtId="0" fontId="7" fillId="0" borderId="1" xfId="0" applyFont="1" applyBorder="1" applyAlignment="1">
      <alignment vertical="top" wrapText="1"/>
    </xf>
    <xf numFmtId="164" fontId="7" fillId="0" borderId="1" xfId="1" applyNumberFormat="1" applyFont="1" applyFill="1" applyBorder="1" applyAlignment="1">
      <alignment horizontal="center" vertical="center"/>
    </xf>
    <xf numFmtId="164" fontId="7" fillId="0" borderId="1" xfId="1" applyNumberFormat="1" applyFont="1" applyFill="1" applyBorder="1" applyAlignment="1">
      <alignment horizontal="right" vertical="center"/>
    </xf>
    <xf numFmtId="3" fontId="0" fillId="0" borderId="1" xfId="0" applyNumberFormat="1" applyBorder="1" applyAlignment="1">
      <alignment horizontal="right" vertical="center"/>
    </xf>
    <xf numFmtId="0" fontId="3" fillId="2" borderId="1" xfId="0" applyFont="1" applyFill="1" applyBorder="1" applyAlignment="1">
      <alignment horizont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164" fontId="0" fillId="0" borderId="1" xfId="1" applyNumberFormat="1" applyFont="1" applyFill="1" applyBorder="1" applyAlignment="1">
      <alignment vertical="center"/>
    </xf>
    <xf numFmtId="0" fontId="0" fillId="0" borderId="1" xfId="0" applyBorder="1" applyAlignment="1">
      <alignment horizontal="left" vertical="top" wrapText="1"/>
    </xf>
    <xf numFmtId="0" fontId="11" fillId="0" borderId="1" xfId="0" applyFont="1" applyBorder="1" applyAlignment="1">
      <alignment horizontal="center" vertical="center"/>
    </xf>
    <xf numFmtId="0" fontId="0" fillId="0" borderId="1" xfId="0" applyBorder="1" applyAlignment="1">
      <alignment horizontal="center" vertical="top"/>
    </xf>
    <xf numFmtId="0" fontId="8" fillId="2" borderId="1" xfId="0" applyFont="1" applyFill="1" applyBorder="1" applyAlignment="1">
      <alignment vertical="top"/>
    </xf>
    <xf numFmtId="0" fontId="0" fillId="0" borderId="1" xfId="0" applyBorder="1" applyAlignment="1">
      <alignment horizontal="justify" vertical="top" wrapText="1"/>
    </xf>
    <xf numFmtId="0" fontId="0" fillId="0" borderId="2" xfId="0" applyBorder="1" applyAlignment="1">
      <alignment horizontal="justify" vertical="top" wrapText="1"/>
    </xf>
    <xf numFmtId="0" fontId="3" fillId="0" borderId="4" xfId="0" applyFont="1" applyBorder="1" applyAlignment="1">
      <alignment vertical="top"/>
    </xf>
    <xf numFmtId="0" fontId="0" fillId="0" borderId="0" xfId="0" applyAlignment="1">
      <alignment vertical="top"/>
    </xf>
    <xf numFmtId="0" fontId="0" fillId="0" borderId="1" xfId="0" applyBorder="1" applyAlignment="1">
      <alignment horizontal="justify" vertical="center" wrapText="1"/>
    </xf>
    <xf numFmtId="0" fontId="0" fillId="0" borderId="1" xfId="0" applyBorder="1" applyAlignment="1">
      <alignment vertical="center" wrapText="1"/>
    </xf>
    <xf numFmtId="3" fontId="0" fillId="0" borderId="0" xfId="0" applyNumberFormat="1"/>
    <xf numFmtId="43" fontId="0" fillId="0" borderId="0" xfId="1" applyFont="1" applyFill="1"/>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0" fontId="9"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35</xdr:row>
      <xdr:rowOff>0</xdr:rowOff>
    </xdr:from>
    <xdr:ext cx="65" cy="172227"/>
    <xdr:sp macro="" textlink="">
      <xdr:nvSpPr>
        <xdr:cNvPr id="2" name="TextBox 1">
          <a:extLst>
            <a:ext uri="{FF2B5EF4-FFF2-40B4-BE49-F238E27FC236}">
              <a16:creationId xmlns:a16="http://schemas.microsoft.com/office/drawing/2014/main" id="{826BD9AC-1806-4AF4-BE5D-6B759725E48F}"/>
            </a:ext>
          </a:extLst>
        </xdr:cNvPr>
        <xdr:cNvSpPr txBox="1"/>
      </xdr:nvSpPr>
      <xdr:spPr>
        <a:xfrm>
          <a:off x="7607300" y="1858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80"/>
  <sheetViews>
    <sheetView tabSelected="1" zoomScale="90" zoomScaleNormal="90" workbookViewId="0">
      <selection activeCell="B10" sqref="B10"/>
    </sheetView>
  </sheetViews>
  <sheetFormatPr defaultColWidth="8.85546875" defaultRowHeight="15" x14ac:dyDescent="0.25"/>
  <cols>
    <col min="1" max="1" width="8.85546875" style="4"/>
    <col min="2" max="2" width="97.85546875" style="41" customWidth="1"/>
    <col min="3" max="3" width="8.85546875" style="5"/>
    <col min="4" max="4" width="9.140625" style="5" bestFit="1" customWidth="1"/>
    <col min="5" max="5" width="14.85546875" style="5" customWidth="1"/>
    <col min="6" max="6" width="15.42578125" style="5" bestFit="1" customWidth="1"/>
    <col min="7" max="7" width="11.140625" bestFit="1" customWidth="1"/>
    <col min="8" max="8" width="12.140625" bestFit="1" customWidth="1"/>
  </cols>
  <sheetData>
    <row r="2" spans="1:6" ht="15.75" x14ac:dyDescent="0.25">
      <c r="B2" s="48" t="s">
        <v>82</v>
      </c>
      <c r="C2" s="48"/>
      <c r="D2" s="48"/>
      <c r="E2" s="48"/>
    </row>
    <row r="4" spans="1:6" x14ac:dyDescent="0.25">
      <c r="A4" s="2" t="s">
        <v>0</v>
      </c>
      <c r="B4" s="36" t="s">
        <v>1</v>
      </c>
      <c r="C4" s="3" t="s">
        <v>2</v>
      </c>
      <c r="D4" s="3" t="s">
        <v>3</v>
      </c>
      <c r="E4" s="3" t="s">
        <v>79</v>
      </c>
      <c r="F4" s="3" t="s">
        <v>80</v>
      </c>
    </row>
    <row r="5" spans="1:6" x14ac:dyDescent="0.25">
      <c r="A5" s="30">
        <v>1</v>
      </c>
      <c r="B5" s="37" t="s">
        <v>13</v>
      </c>
      <c r="C5" s="31"/>
      <c r="D5" s="32"/>
      <c r="E5" s="32"/>
      <c r="F5" s="32"/>
    </row>
    <row r="6" spans="1:6" ht="30" x14ac:dyDescent="0.25">
      <c r="A6" s="3">
        <v>1.1000000000000001</v>
      </c>
      <c r="B6" s="12" t="s">
        <v>5</v>
      </c>
      <c r="C6" s="3" t="s">
        <v>4</v>
      </c>
      <c r="D6" s="3">
        <v>1</v>
      </c>
      <c r="E6" s="9"/>
      <c r="F6" s="10"/>
    </row>
    <row r="7" spans="1:6" x14ac:dyDescent="0.25">
      <c r="A7" s="30">
        <v>2</v>
      </c>
      <c r="B7" s="37" t="s">
        <v>14</v>
      </c>
      <c r="C7" s="31"/>
      <c r="D7" s="32"/>
      <c r="E7" s="32"/>
      <c r="F7" s="32"/>
    </row>
    <row r="8" spans="1:6" x14ac:dyDescent="0.25">
      <c r="A8" s="3">
        <v>2.1</v>
      </c>
      <c r="B8" s="12" t="s">
        <v>6</v>
      </c>
      <c r="C8" s="3" t="s">
        <v>4</v>
      </c>
      <c r="D8" s="3">
        <v>1</v>
      </c>
      <c r="E8" s="9"/>
      <c r="F8" s="10"/>
    </row>
    <row r="9" spans="1:6" x14ac:dyDescent="0.25">
      <c r="A9" s="30">
        <v>3</v>
      </c>
      <c r="B9" s="37" t="s">
        <v>21</v>
      </c>
      <c r="C9" s="31"/>
      <c r="D9" s="32"/>
      <c r="E9" s="32"/>
      <c r="F9" s="32"/>
    </row>
    <row r="10" spans="1:6" ht="50.1" customHeight="1" x14ac:dyDescent="0.25">
      <c r="A10" s="3" t="s">
        <v>11</v>
      </c>
      <c r="B10" s="12" t="s">
        <v>24</v>
      </c>
      <c r="C10" s="3" t="s">
        <v>8</v>
      </c>
      <c r="D10" s="3">
        <v>88</v>
      </c>
      <c r="E10" s="9"/>
      <c r="F10" s="10"/>
    </row>
    <row r="11" spans="1:6" ht="30" x14ac:dyDescent="0.25">
      <c r="A11" s="3">
        <v>3.2</v>
      </c>
      <c r="B11" s="12" t="s">
        <v>25</v>
      </c>
      <c r="C11" s="3" t="s">
        <v>8</v>
      </c>
      <c r="D11" s="3">
        <v>88</v>
      </c>
      <c r="E11" s="9"/>
      <c r="F11" s="10"/>
    </row>
    <row r="12" spans="1:6" ht="30" x14ac:dyDescent="0.25">
      <c r="A12" s="3">
        <v>3.3</v>
      </c>
      <c r="B12" s="12" t="s">
        <v>26</v>
      </c>
      <c r="C12" s="3" t="s">
        <v>8</v>
      </c>
      <c r="D12" s="3">
        <v>88</v>
      </c>
      <c r="E12" s="9"/>
      <c r="F12" s="10"/>
    </row>
    <row r="13" spans="1:6" ht="45" x14ac:dyDescent="0.25">
      <c r="A13" s="3">
        <v>3.4</v>
      </c>
      <c r="B13" s="12" t="s">
        <v>44</v>
      </c>
      <c r="C13" s="3" t="s">
        <v>9</v>
      </c>
      <c r="D13" s="3">
        <f>88*0.3*0.4</f>
        <v>10.56</v>
      </c>
      <c r="E13" s="9"/>
      <c r="F13" s="10"/>
    </row>
    <row r="14" spans="1:6" ht="45" x14ac:dyDescent="0.25">
      <c r="A14" s="3">
        <v>3.5</v>
      </c>
      <c r="B14" s="12" t="s">
        <v>27</v>
      </c>
      <c r="C14" s="3" t="s">
        <v>7</v>
      </c>
      <c r="D14" s="3">
        <f>88*3</f>
        <v>264</v>
      </c>
      <c r="E14" s="9"/>
      <c r="F14" s="10"/>
    </row>
    <row r="15" spans="1:6" ht="45" x14ac:dyDescent="0.25">
      <c r="A15" s="3">
        <v>3.6</v>
      </c>
      <c r="B15" s="12" t="s">
        <v>45</v>
      </c>
      <c r="C15" s="3" t="s">
        <v>9</v>
      </c>
      <c r="D15" s="3">
        <f>88*0.2*0.3</f>
        <v>5.28</v>
      </c>
      <c r="E15" s="9"/>
      <c r="F15" s="10"/>
    </row>
    <row r="16" spans="1:6" ht="45" x14ac:dyDescent="0.25">
      <c r="A16" s="3">
        <v>3.7</v>
      </c>
      <c r="B16" s="12" t="s">
        <v>46</v>
      </c>
      <c r="C16" s="3" t="s">
        <v>9</v>
      </c>
      <c r="D16" s="3">
        <f>88*0.2*0.3</f>
        <v>5.28</v>
      </c>
      <c r="E16" s="9"/>
      <c r="F16" s="10"/>
    </row>
    <row r="17" spans="1:8" ht="45" x14ac:dyDescent="0.25">
      <c r="A17" s="3">
        <v>3.8</v>
      </c>
      <c r="B17" s="12" t="s">
        <v>28</v>
      </c>
      <c r="C17" s="3" t="s">
        <v>9</v>
      </c>
      <c r="D17" s="3">
        <f>136*0.4</f>
        <v>54.400000000000006</v>
      </c>
      <c r="E17" s="9"/>
      <c r="F17" s="10"/>
    </row>
    <row r="18" spans="1:8" ht="45" x14ac:dyDescent="0.25">
      <c r="A18" s="3">
        <v>3.9</v>
      </c>
      <c r="B18" s="12" t="s">
        <v>47</v>
      </c>
      <c r="C18" s="3" t="s">
        <v>7</v>
      </c>
      <c r="D18" s="3">
        <v>136</v>
      </c>
      <c r="E18" s="9"/>
      <c r="F18" s="10"/>
      <c r="H18" s="7"/>
    </row>
    <row r="19" spans="1:8" ht="45" x14ac:dyDescent="0.25">
      <c r="A19" s="15">
        <v>3.1</v>
      </c>
      <c r="B19" s="12" t="s">
        <v>29</v>
      </c>
      <c r="C19" s="3" t="s">
        <v>7</v>
      </c>
      <c r="D19" s="3">
        <f>(D14-41)*2</f>
        <v>446</v>
      </c>
      <c r="E19" s="9"/>
      <c r="F19" s="10"/>
      <c r="H19" s="7"/>
    </row>
    <row r="20" spans="1:8" ht="75" x14ac:dyDescent="0.25">
      <c r="A20" s="3">
        <v>3.11</v>
      </c>
      <c r="B20" s="34" t="s">
        <v>30</v>
      </c>
      <c r="C20" s="11" t="s">
        <v>7</v>
      </c>
      <c r="D20" s="3">
        <v>136</v>
      </c>
      <c r="E20" s="9"/>
      <c r="F20" s="9"/>
      <c r="G20" s="7"/>
    </row>
    <row r="21" spans="1:8" ht="45" x14ac:dyDescent="0.25">
      <c r="A21" s="3">
        <v>3.12</v>
      </c>
      <c r="B21" s="34" t="s">
        <v>31</v>
      </c>
      <c r="C21" s="11" t="s">
        <v>7</v>
      </c>
      <c r="D21" s="3">
        <v>136</v>
      </c>
      <c r="E21" s="9"/>
      <c r="F21" s="9"/>
      <c r="G21" s="7"/>
    </row>
    <row r="22" spans="1:8" ht="42" customHeight="1" x14ac:dyDescent="0.25">
      <c r="A22" s="3">
        <v>3.13</v>
      </c>
      <c r="B22" s="34" t="s">
        <v>40</v>
      </c>
      <c r="C22" s="11" t="s">
        <v>7</v>
      </c>
      <c r="D22" s="3">
        <v>136</v>
      </c>
      <c r="E22" s="9"/>
      <c r="F22" s="9"/>
      <c r="G22" s="7"/>
    </row>
    <row r="23" spans="1:8" x14ac:dyDescent="0.25">
      <c r="A23" s="30">
        <v>4</v>
      </c>
      <c r="B23" s="37" t="s">
        <v>18</v>
      </c>
      <c r="C23" s="31"/>
      <c r="D23" s="32"/>
      <c r="E23" s="32"/>
      <c r="F23" s="32"/>
    </row>
    <row r="24" spans="1:8" ht="45" x14ac:dyDescent="0.25">
      <c r="A24" s="3">
        <v>4.0999999999999996</v>
      </c>
      <c r="B24" s="12" t="s">
        <v>32</v>
      </c>
      <c r="C24" s="3" t="s">
        <v>12</v>
      </c>
      <c r="D24" s="3">
        <v>2</v>
      </c>
      <c r="E24" s="9"/>
      <c r="F24" s="10"/>
    </row>
    <row r="25" spans="1:8" ht="45" x14ac:dyDescent="0.25">
      <c r="A25" s="3">
        <v>4.2</v>
      </c>
      <c r="B25" s="12" t="s">
        <v>33</v>
      </c>
      <c r="C25" s="3" t="s">
        <v>12</v>
      </c>
      <c r="D25" s="3">
        <v>3</v>
      </c>
      <c r="E25" s="9"/>
      <c r="F25" s="10"/>
    </row>
    <row r="26" spans="1:8" ht="45" x14ac:dyDescent="0.25">
      <c r="A26" s="3">
        <v>4.3</v>
      </c>
      <c r="B26" s="34" t="s">
        <v>34</v>
      </c>
      <c r="C26" s="3" t="s">
        <v>12</v>
      </c>
      <c r="D26" s="3">
        <v>1</v>
      </c>
      <c r="E26" s="9"/>
      <c r="F26" s="10"/>
    </row>
    <row r="27" spans="1:8" ht="45" x14ac:dyDescent="0.25">
      <c r="A27" s="3">
        <v>4.4000000000000004</v>
      </c>
      <c r="B27" s="34" t="s">
        <v>35</v>
      </c>
      <c r="C27" s="3" t="s">
        <v>12</v>
      </c>
      <c r="D27" s="3">
        <v>23</v>
      </c>
      <c r="E27" s="9"/>
      <c r="F27" s="10"/>
    </row>
    <row r="28" spans="1:8" x14ac:dyDescent="0.25">
      <c r="A28" s="30">
        <v>5</v>
      </c>
      <c r="B28" s="37" t="s">
        <v>19</v>
      </c>
      <c r="C28" s="31"/>
      <c r="D28" s="32"/>
      <c r="E28" s="32"/>
      <c r="F28" s="32"/>
    </row>
    <row r="29" spans="1:8" ht="30" x14ac:dyDescent="0.25">
      <c r="A29" s="3">
        <v>5.0999999999999996</v>
      </c>
      <c r="B29" s="12" t="s">
        <v>36</v>
      </c>
      <c r="C29" s="3" t="s">
        <v>7</v>
      </c>
      <c r="D29" s="3">
        <v>264</v>
      </c>
      <c r="E29" s="9"/>
      <c r="F29" s="10"/>
    </row>
    <row r="30" spans="1:8" ht="30" x14ac:dyDescent="0.25">
      <c r="A30" s="3">
        <v>5.2</v>
      </c>
      <c r="B30" s="12" t="s">
        <v>37</v>
      </c>
      <c r="C30" s="3" t="s">
        <v>7</v>
      </c>
      <c r="D30" s="24">
        <f>D19</f>
        <v>446</v>
      </c>
      <c r="E30" s="9"/>
      <c r="F30" s="10"/>
    </row>
    <row r="31" spans="1:8" x14ac:dyDescent="0.25">
      <c r="A31" s="30">
        <v>6</v>
      </c>
      <c r="B31" s="37" t="s">
        <v>23</v>
      </c>
      <c r="C31" s="31"/>
      <c r="D31" s="32"/>
      <c r="E31" s="32"/>
      <c r="F31" s="32"/>
    </row>
    <row r="32" spans="1:8" ht="60" x14ac:dyDescent="0.25">
      <c r="A32" s="3">
        <v>6.1</v>
      </c>
      <c r="B32" s="12" t="s">
        <v>50</v>
      </c>
      <c r="C32" s="3" t="s">
        <v>10</v>
      </c>
      <c r="D32" s="24">
        <v>1</v>
      </c>
      <c r="E32" s="9"/>
      <c r="F32" s="10"/>
    </row>
    <row r="33" spans="1:8" ht="90" x14ac:dyDescent="0.25">
      <c r="A33" s="3">
        <v>6.2</v>
      </c>
      <c r="B33" s="12" t="s">
        <v>48</v>
      </c>
      <c r="C33" s="3" t="s">
        <v>10</v>
      </c>
      <c r="D33" s="24">
        <v>13</v>
      </c>
      <c r="E33" s="9"/>
      <c r="F33" s="10"/>
      <c r="H33" s="7"/>
    </row>
    <row r="34" spans="1:8" ht="87" customHeight="1" x14ac:dyDescent="0.25">
      <c r="A34" s="3">
        <v>6.3</v>
      </c>
      <c r="B34" s="12" t="s">
        <v>49</v>
      </c>
      <c r="C34" s="3" t="s">
        <v>10</v>
      </c>
      <c r="D34" s="24">
        <v>30</v>
      </c>
      <c r="E34" s="9"/>
      <c r="F34" s="10"/>
      <c r="H34" s="7"/>
    </row>
    <row r="35" spans="1:8" ht="63.6" customHeight="1" x14ac:dyDescent="0.25">
      <c r="A35" s="3">
        <v>6.4</v>
      </c>
      <c r="B35" s="25" t="s">
        <v>55</v>
      </c>
      <c r="C35" s="3" t="s">
        <v>10</v>
      </c>
      <c r="D35" s="24">
        <v>20</v>
      </c>
      <c r="E35" s="9"/>
      <c r="F35" s="10"/>
      <c r="H35" s="7"/>
    </row>
    <row r="36" spans="1:8" ht="45" x14ac:dyDescent="0.25">
      <c r="A36" s="3">
        <v>6.5</v>
      </c>
      <c r="B36" s="12" t="s">
        <v>38</v>
      </c>
      <c r="C36" s="3" t="s">
        <v>9</v>
      </c>
      <c r="D36" s="3">
        <f>3*12*0.4</f>
        <v>14.4</v>
      </c>
      <c r="E36" s="9"/>
      <c r="F36" s="10"/>
    </row>
    <row r="37" spans="1:8" ht="42.6" customHeight="1" x14ac:dyDescent="0.25">
      <c r="A37" s="1">
        <v>6.6</v>
      </c>
      <c r="B37" s="26" t="s">
        <v>39</v>
      </c>
      <c r="C37" s="1" t="s">
        <v>10</v>
      </c>
      <c r="D37" s="1">
        <v>1</v>
      </c>
      <c r="E37" s="27"/>
      <c r="F37" s="28"/>
    </row>
    <row r="38" spans="1:8" ht="75" x14ac:dyDescent="0.25">
      <c r="A38" s="3">
        <v>6.7</v>
      </c>
      <c r="B38" s="12" t="s">
        <v>51</v>
      </c>
      <c r="C38" s="3" t="s">
        <v>10</v>
      </c>
      <c r="D38" s="3">
        <v>1</v>
      </c>
      <c r="E38" s="29"/>
      <c r="F38" s="10"/>
      <c r="G38" s="4"/>
    </row>
    <row r="39" spans="1:8" x14ac:dyDescent="0.25">
      <c r="A39" s="30">
        <v>7</v>
      </c>
      <c r="B39" s="37" t="s">
        <v>15</v>
      </c>
      <c r="C39" s="31"/>
      <c r="D39" s="32"/>
      <c r="E39" s="32"/>
      <c r="F39" s="32"/>
    </row>
    <row r="40" spans="1:8" ht="60" x14ac:dyDescent="0.25">
      <c r="A40" s="2">
        <v>7.1</v>
      </c>
      <c r="B40" s="12" t="s">
        <v>52</v>
      </c>
      <c r="C40" s="35" t="s">
        <v>8</v>
      </c>
      <c r="D40" s="3">
        <v>100</v>
      </c>
      <c r="E40" s="3"/>
      <c r="F40" s="9"/>
    </row>
    <row r="41" spans="1:8" ht="60" x14ac:dyDescent="0.25">
      <c r="A41" s="2">
        <v>7.2</v>
      </c>
      <c r="B41" s="12" t="s">
        <v>53</v>
      </c>
      <c r="C41" s="35" t="s">
        <v>10</v>
      </c>
      <c r="D41" s="3">
        <v>1</v>
      </c>
      <c r="E41" s="3"/>
      <c r="F41" s="3"/>
    </row>
    <row r="42" spans="1:8" ht="45" x14ac:dyDescent="0.25">
      <c r="A42" s="3">
        <v>7.3</v>
      </c>
      <c r="B42" s="34" t="s">
        <v>54</v>
      </c>
      <c r="C42" s="3" t="s">
        <v>10</v>
      </c>
      <c r="D42" s="1">
        <v>1</v>
      </c>
      <c r="E42" s="9"/>
      <c r="F42" s="3"/>
    </row>
    <row r="43" spans="1:8" x14ac:dyDescent="0.25">
      <c r="A43" s="30">
        <v>8</v>
      </c>
      <c r="B43" s="37" t="s">
        <v>16</v>
      </c>
      <c r="C43" s="31"/>
      <c r="D43" s="32"/>
      <c r="E43" s="32"/>
      <c r="F43" s="32"/>
    </row>
    <row r="44" spans="1:8" ht="17.25" x14ac:dyDescent="0.25">
      <c r="A44" s="3">
        <v>8.1</v>
      </c>
      <c r="B44" s="42" t="s">
        <v>56</v>
      </c>
      <c r="C44" s="43" t="s">
        <v>57</v>
      </c>
      <c r="D44" s="43">
        <v>49.5</v>
      </c>
      <c r="E44" s="13"/>
      <c r="F44" s="14"/>
    </row>
    <row r="45" spans="1:8" ht="39" customHeight="1" x14ac:dyDescent="0.25">
      <c r="A45" s="3">
        <v>8.1999999999999993</v>
      </c>
      <c r="B45" s="42" t="s">
        <v>58</v>
      </c>
      <c r="C45" s="43" t="s">
        <v>59</v>
      </c>
      <c r="D45" s="43">
        <v>75</v>
      </c>
      <c r="E45" s="13"/>
      <c r="F45" s="14"/>
    </row>
    <row r="46" spans="1:8" ht="32.1" customHeight="1" x14ac:dyDescent="0.25">
      <c r="A46" s="3">
        <v>8.3000000000000007</v>
      </c>
      <c r="B46" s="42" t="s">
        <v>60</v>
      </c>
      <c r="C46" s="43" t="s">
        <v>59</v>
      </c>
      <c r="D46" s="43">
        <v>12</v>
      </c>
      <c r="E46" s="13"/>
      <c r="F46" s="14"/>
    </row>
    <row r="47" spans="1:8" ht="30" x14ac:dyDescent="0.25">
      <c r="A47" s="3">
        <v>8.4</v>
      </c>
      <c r="B47" s="42" t="s">
        <v>61</v>
      </c>
      <c r="C47" s="43" t="s">
        <v>7</v>
      </c>
      <c r="D47" s="43">
        <v>19.5</v>
      </c>
      <c r="E47" s="13"/>
      <c r="F47" s="14"/>
    </row>
    <row r="48" spans="1:8" ht="30" x14ac:dyDescent="0.25">
      <c r="A48" s="3">
        <v>8.5</v>
      </c>
      <c r="B48" s="42" t="s">
        <v>62</v>
      </c>
      <c r="C48" s="43" t="s">
        <v>8</v>
      </c>
      <c r="D48" s="43">
        <v>24</v>
      </c>
      <c r="E48" s="13"/>
      <c r="F48" s="14"/>
    </row>
    <row r="49" spans="1:8" x14ac:dyDescent="0.25">
      <c r="A49" s="3">
        <v>8.6</v>
      </c>
      <c r="B49" s="42" t="s">
        <v>63</v>
      </c>
      <c r="C49" s="43" t="s">
        <v>8</v>
      </c>
      <c r="D49" s="43">
        <v>12</v>
      </c>
      <c r="E49" s="13"/>
      <c r="F49" s="14"/>
    </row>
    <row r="50" spans="1:8" ht="30" x14ac:dyDescent="0.25">
      <c r="A50" s="3">
        <v>8.6999999999999993</v>
      </c>
      <c r="B50" s="42" t="s">
        <v>64</v>
      </c>
      <c r="C50" s="43" t="s">
        <v>8</v>
      </c>
      <c r="D50" s="43">
        <v>12</v>
      </c>
      <c r="E50" s="13"/>
      <c r="F50" s="14"/>
    </row>
    <row r="51" spans="1:8" x14ac:dyDescent="0.25">
      <c r="A51" s="3">
        <v>8.8000000000000007</v>
      </c>
      <c r="B51" s="42" t="s">
        <v>65</v>
      </c>
      <c r="C51" s="43" t="s">
        <v>8</v>
      </c>
      <c r="D51" s="43">
        <v>24</v>
      </c>
      <c r="E51" s="13"/>
      <c r="F51" s="14"/>
    </row>
    <row r="52" spans="1:8" ht="30" x14ac:dyDescent="0.25">
      <c r="A52" s="3">
        <v>8.9</v>
      </c>
      <c r="B52" s="42" t="s">
        <v>66</v>
      </c>
      <c r="C52" s="43" t="s">
        <v>59</v>
      </c>
      <c r="D52" s="43">
        <v>86</v>
      </c>
      <c r="E52" s="13"/>
      <c r="F52" s="14"/>
    </row>
    <row r="53" spans="1:8" ht="30" x14ac:dyDescent="0.25">
      <c r="A53" s="15">
        <v>8.1</v>
      </c>
      <c r="B53" s="42" t="s">
        <v>67</v>
      </c>
      <c r="C53" s="43" t="s">
        <v>8</v>
      </c>
      <c r="D53" s="43">
        <v>6</v>
      </c>
      <c r="E53" s="13"/>
      <c r="F53" s="14"/>
    </row>
    <row r="54" spans="1:8" ht="26.25" customHeight="1" x14ac:dyDescent="0.25">
      <c r="A54" s="15">
        <v>8.11</v>
      </c>
      <c r="B54" s="42" t="s">
        <v>68</v>
      </c>
      <c r="C54" s="43" t="s">
        <v>59</v>
      </c>
      <c r="D54" s="43">
        <v>20</v>
      </c>
      <c r="E54" s="13"/>
      <c r="F54" s="14"/>
      <c r="H54" s="44"/>
    </row>
    <row r="55" spans="1:8" ht="17.25" x14ac:dyDescent="0.25">
      <c r="A55" s="15">
        <v>8.1199999999999992</v>
      </c>
      <c r="B55" s="42" t="s">
        <v>69</v>
      </c>
      <c r="C55" s="43" t="s">
        <v>59</v>
      </c>
      <c r="D55" s="43">
        <v>160</v>
      </c>
      <c r="E55" s="13"/>
      <c r="F55" s="14"/>
      <c r="H55" s="44"/>
    </row>
    <row r="56" spans="1:8" x14ac:dyDescent="0.25">
      <c r="A56" s="15">
        <v>8.1300000000000008</v>
      </c>
      <c r="B56" s="42" t="s">
        <v>70</v>
      </c>
      <c r="C56" s="43" t="s">
        <v>0</v>
      </c>
      <c r="D56" s="43">
        <v>4</v>
      </c>
      <c r="E56" s="13"/>
      <c r="F56" s="14"/>
    </row>
    <row r="57" spans="1:8" ht="30" x14ac:dyDescent="0.25">
      <c r="A57" s="15">
        <v>8.14</v>
      </c>
      <c r="B57" s="42" t="s">
        <v>71</v>
      </c>
      <c r="C57" s="43" t="s">
        <v>0</v>
      </c>
      <c r="D57" s="43">
        <v>1</v>
      </c>
      <c r="E57" s="13"/>
      <c r="F57" s="14"/>
    </row>
    <row r="58" spans="1:8" ht="33" customHeight="1" x14ac:dyDescent="0.25">
      <c r="A58" s="15">
        <v>8.15</v>
      </c>
      <c r="B58" s="42" t="s">
        <v>72</v>
      </c>
      <c r="C58" s="43" t="s">
        <v>59</v>
      </c>
      <c r="D58" s="43">
        <v>160</v>
      </c>
      <c r="E58" s="13"/>
      <c r="F58" s="14"/>
      <c r="H58" s="44"/>
    </row>
    <row r="59" spans="1:8" x14ac:dyDescent="0.25">
      <c r="A59" s="15">
        <v>8.1600000000000108</v>
      </c>
      <c r="B59" s="42" t="s">
        <v>73</v>
      </c>
      <c r="C59" s="43" t="s">
        <v>0</v>
      </c>
      <c r="D59" s="43">
        <v>5</v>
      </c>
      <c r="E59" s="13"/>
      <c r="F59" s="14"/>
    </row>
    <row r="60" spans="1:8" ht="30" x14ac:dyDescent="0.25">
      <c r="A60" s="15">
        <v>8.1700000000000106</v>
      </c>
      <c r="B60" s="42" t="s">
        <v>74</v>
      </c>
      <c r="C60" s="43" t="s">
        <v>75</v>
      </c>
      <c r="D60" s="43">
        <v>1</v>
      </c>
      <c r="E60" s="13"/>
      <c r="F60" s="14"/>
    </row>
    <row r="61" spans="1:8" x14ac:dyDescent="0.25">
      <c r="A61" s="15">
        <v>8.1800000000000104</v>
      </c>
      <c r="B61" s="42" t="s">
        <v>76</v>
      </c>
      <c r="C61" s="43" t="s">
        <v>0</v>
      </c>
      <c r="D61" s="43">
        <v>5</v>
      </c>
      <c r="E61" s="13"/>
      <c r="F61" s="14"/>
    </row>
    <row r="62" spans="1:8" x14ac:dyDescent="0.25">
      <c r="A62" s="15">
        <v>8.1900000000000102</v>
      </c>
      <c r="B62" s="42" t="s">
        <v>77</v>
      </c>
      <c r="C62" s="43" t="s">
        <v>0</v>
      </c>
      <c r="D62" s="43">
        <v>1</v>
      </c>
      <c r="E62" s="13"/>
      <c r="F62" s="14"/>
    </row>
    <row r="63" spans="1:8" ht="45" x14ac:dyDescent="0.25">
      <c r="A63" s="15">
        <v>8.1999999999999993</v>
      </c>
      <c r="B63" s="12" t="s">
        <v>78</v>
      </c>
      <c r="C63" s="3" t="s">
        <v>10</v>
      </c>
      <c r="D63" s="18">
        <v>1</v>
      </c>
      <c r="E63" s="13"/>
      <c r="F63" s="14"/>
    </row>
    <row r="64" spans="1:8" x14ac:dyDescent="0.25">
      <c r="A64" s="15"/>
      <c r="B64" s="38"/>
      <c r="C64" s="11"/>
      <c r="D64" s="16"/>
      <c r="E64" s="13"/>
      <c r="F64" s="14"/>
    </row>
    <row r="65" spans="1:8" x14ac:dyDescent="0.25">
      <c r="A65" s="15"/>
      <c r="B65" s="38"/>
      <c r="C65" s="11"/>
      <c r="D65" s="16"/>
      <c r="E65" s="13"/>
      <c r="F65" s="14"/>
    </row>
    <row r="66" spans="1:8" x14ac:dyDescent="0.25">
      <c r="A66" s="15"/>
      <c r="B66" s="38"/>
      <c r="C66" s="11"/>
      <c r="D66" s="16"/>
      <c r="E66" s="13"/>
      <c r="F66" s="14"/>
    </row>
    <row r="67" spans="1:8" x14ac:dyDescent="0.25">
      <c r="A67" s="30">
        <v>9</v>
      </c>
      <c r="B67" s="37" t="s">
        <v>20</v>
      </c>
      <c r="C67" s="31"/>
      <c r="D67" s="32"/>
      <c r="E67" s="32"/>
      <c r="F67" s="32"/>
    </row>
    <row r="68" spans="1:8" ht="30" x14ac:dyDescent="0.25">
      <c r="A68" s="3">
        <v>9.1</v>
      </c>
      <c r="B68" s="38" t="s">
        <v>41</v>
      </c>
      <c r="C68" s="11" t="s">
        <v>7</v>
      </c>
      <c r="D68" s="17">
        <v>188</v>
      </c>
      <c r="E68" s="13"/>
      <c r="F68" s="14"/>
    </row>
    <row r="69" spans="1:8" x14ac:dyDescent="0.25">
      <c r="A69" s="30">
        <v>10</v>
      </c>
      <c r="B69" s="37" t="s">
        <v>22</v>
      </c>
      <c r="C69" s="31"/>
      <c r="D69" s="32"/>
      <c r="E69" s="32"/>
      <c r="F69" s="32"/>
    </row>
    <row r="70" spans="1:8" ht="45" x14ac:dyDescent="0.25">
      <c r="A70" s="3">
        <v>10.1</v>
      </c>
      <c r="B70" s="12" t="s">
        <v>42</v>
      </c>
      <c r="C70" s="3" t="s">
        <v>10</v>
      </c>
      <c r="D70" s="18">
        <v>1</v>
      </c>
      <c r="E70" s="33"/>
      <c r="F70" s="9"/>
    </row>
    <row r="71" spans="1:8" x14ac:dyDescent="0.25">
      <c r="A71" s="30">
        <v>11</v>
      </c>
      <c r="B71" s="37" t="s">
        <v>17</v>
      </c>
      <c r="C71" s="31"/>
      <c r="D71" s="32"/>
      <c r="E71" s="32"/>
      <c r="F71" s="32"/>
    </row>
    <row r="72" spans="1:8" ht="30.75" thickBot="1" x14ac:dyDescent="0.3">
      <c r="A72" s="19">
        <v>11.1</v>
      </c>
      <c r="B72" s="39" t="s">
        <v>43</v>
      </c>
      <c r="C72" s="20" t="s">
        <v>0</v>
      </c>
      <c r="D72" s="21">
        <v>1</v>
      </c>
      <c r="E72" s="22"/>
      <c r="F72" s="23"/>
    </row>
    <row r="73" spans="1:8" x14ac:dyDescent="0.25">
      <c r="A73" s="8"/>
      <c r="B73" s="40" t="s">
        <v>81</v>
      </c>
      <c r="C73" s="46">
        <f>SUM(F5:F72)</f>
        <v>0</v>
      </c>
      <c r="D73" s="46"/>
      <c r="E73" s="46"/>
      <c r="F73" s="47"/>
      <c r="H73" s="45">
        <f>SUM(H6:H72)</f>
        <v>0</v>
      </c>
    </row>
    <row r="76" spans="1:8" x14ac:dyDescent="0.25">
      <c r="G76" s="6"/>
    </row>
    <row r="80" spans="1:8" x14ac:dyDescent="0.25">
      <c r="B80" s="25"/>
    </row>
  </sheetData>
  <mergeCells count="2">
    <mergeCell ref="C73:F73"/>
    <mergeCell ref="B2:E2"/>
  </mergeCells>
  <phoneticPr fontId="10" type="noConversion"/>
  <pageMargins left="0.7" right="0.7" top="0.75" bottom="0.75" header="0.3" footer="0.3"/>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2023-04-11T11:31:16Z</dcterms:modified>
</cp:coreProperties>
</file>